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0" i="3" l="1"/>
  <c r="K16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L15" i="3" s="1"/>
  <c r="H15" i="3"/>
  <c r="H16" i="3" s="1"/>
  <c r="M16" i="3" s="1"/>
  <c r="I14" i="3"/>
  <c r="I16" i="3" s="1"/>
  <c r="J15" i="3"/>
  <c r="O15" i="3"/>
  <c r="N15" i="3"/>
  <c r="M15" i="3"/>
  <c r="AF10" i="3"/>
  <c r="F16" i="3" l="1"/>
  <c r="O16" i="3"/>
  <c r="J16" i="3"/>
  <c r="N16" i="3" l="1"/>
  <c r="L16" i="3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<sst xmlns="http://schemas.openxmlformats.org/spreadsheetml/2006/main" count="83" uniqueCount="39">
  <si>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</si>
  <si>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</si>
  <si>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</si>
  <si>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</si>
  <si>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</si>
  <si>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</si>
  <si>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</si>
  <si>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</si>
  <si>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</si>
  <si>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</si>
  <si>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</si>
  <si>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</si>
  <si>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</si>
  <si>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</si>
  <si>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</si>
  <si>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</si>
  <si>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</si>
  <si>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</si>
  <si>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</si>
  <si>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Kiri = Jyväskylän Kiri  (1930)</t>
  </si>
  <si>
    <t>KeKi = Kempeleen Kiri  (1915)</t>
  </si>
  <si>
    <t>SoJy = Sotkamon Jymy  (1909)</t>
  </si>
  <si>
    <t>Eetu Helanen</t>
  </si>
  <si>
    <t>8.</t>
  </si>
  <si>
    <t>SoJy  3</t>
  </si>
  <si>
    <t>1.</t>
  </si>
  <si>
    <t>KeKi  2</t>
  </si>
  <si>
    <t>7.</t>
  </si>
  <si>
    <t>Kiri  2</t>
  </si>
  <si>
    <t>Lippo Pesis  2</t>
  </si>
  <si>
    <t>6.</t>
  </si>
  <si>
    <t>8.3.1996   Oulu</t>
  </si>
  <si>
    <t>Oulun Lippo Juniorit  (2003),  kasvattajaseura</t>
  </si>
  <si>
    <t>Lippo Pesis = Oulun Lippo Pesis  (2010)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</si>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</sst>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5.7109375" customWidth="1"/>
    <col min="26" max="26" width="14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34</v>
      </c>
      <c r="M2" s="22"/>
      <c r="N2" s="22"/>
      <c r="O2" s="28"/>
      <c r="P2" s="6"/>
      <c r="Q2" s="18" t="s">
        <v>35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23</v>
      </c>
      <c r="Z4" s="1" t="s">
        <v>24</v>
      </c>
      <c r="AA4" s="12">
        <v>16</v>
      </c>
      <c r="AB4" s="12">
        <v>1</v>
      </c>
      <c r="AC4" s="12">
        <v>4</v>
      </c>
      <c r="AD4" s="12">
        <v>8</v>
      </c>
      <c r="AE4" s="12">
        <v>51</v>
      </c>
      <c r="AF4" s="68">
        <v>0.62960000000000005</v>
      </c>
      <c r="AG4" s="10">
        <v>81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25</v>
      </c>
      <c r="Z5" s="1" t="s">
        <v>26</v>
      </c>
      <c r="AA5" s="12">
        <v>2</v>
      </c>
      <c r="AB5" s="12">
        <v>0</v>
      </c>
      <c r="AC5" s="12">
        <v>0</v>
      </c>
      <c r="AD5" s="12">
        <v>2</v>
      </c>
      <c r="AE5" s="12">
        <v>6</v>
      </c>
      <c r="AF5" s="68">
        <v>0.5454</v>
      </c>
      <c r="AG5" s="10">
        <v>11</v>
      </c>
      <c r="AH5" s="56"/>
      <c r="AI5" s="56"/>
      <c r="AJ5" s="56"/>
      <c r="AK5" s="7"/>
      <c r="AL5" s="10"/>
      <c r="AM5" s="12">
        <v>7</v>
      </c>
      <c r="AN5" s="12">
        <v>1</v>
      </c>
      <c r="AO5" s="12">
        <v>2</v>
      </c>
      <c r="AP5" s="12">
        <v>11</v>
      </c>
      <c r="AQ5" s="12">
        <v>43</v>
      </c>
      <c r="AR5" s="57">
        <v>0.6825</v>
      </c>
      <c r="AS5" s="58">
        <v>63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27</v>
      </c>
      <c r="Z6" s="1" t="s">
        <v>28</v>
      </c>
      <c r="AA6" s="12">
        <v>6</v>
      </c>
      <c r="AB6" s="12">
        <v>0</v>
      </c>
      <c r="AC6" s="12">
        <v>0</v>
      </c>
      <c r="AD6" s="12">
        <v>3</v>
      </c>
      <c r="AE6" s="12">
        <v>10</v>
      </c>
      <c r="AF6" s="68">
        <v>0.5</v>
      </c>
      <c r="AG6" s="10">
        <v>20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23</v>
      </c>
      <c r="Z7" s="1" t="s">
        <v>29</v>
      </c>
      <c r="AA7" s="12">
        <v>17</v>
      </c>
      <c r="AB7" s="12">
        <v>0</v>
      </c>
      <c r="AC7" s="12">
        <v>10</v>
      </c>
      <c r="AD7" s="12">
        <v>2</v>
      </c>
      <c r="AE7" s="12">
        <v>35</v>
      </c>
      <c r="AF7" s="68">
        <v>0.37630000000000002</v>
      </c>
      <c r="AG7" s="10">
        <v>93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2016</v>
      </c>
      <c r="Y8" s="12" t="s">
        <v>30</v>
      </c>
      <c r="Z8" s="1" t="s">
        <v>29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68">
        <v>0.4</v>
      </c>
      <c r="AG8" s="10">
        <v>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2017</v>
      </c>
      <c r="Y9" s="12" t="s">
        <v>30</v>
      </c>
      <c r="Z9" s="1" t="s">
        <v>26</v>
      </c>
      <c r="AA9" s="12">
        <v>15</v>
      </c>
      <c r="AB9" s="12">
        <v>0</v>
      </c>
      <c r="AC9" s="12">
        <v>12</v>
      </c>
      <c r="AD9" s="12">
        <v>2</v>
      </c>
      <c r="AE9" s="12">
        <v>40</v>
      </c>
      <c r="AF9" s="68">
        <v>0.42549999999999999</v>
      </c>
      <c r="AG9" s="10">
        <v>94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57</v>
      </c>
      <c r="AB10" s="36">
        <f>SUM(AB4:AB9)</f>
        <v>1</v>
      </c>
      <c r="AC10" s="36">
        <f>SUM(AC4:AC9)</f>
        <v>26</v>
      </c>
      <c r="AD10" s="36">
        <f>SUM(AD4:AD9)</f>
        <v>17</v>
      </c>
      <c r="AE10" s="36">
        <f>SUM(AE4:AE9)</f>
        <v>144</v>
      </c>
      <c r="AF10" s="37">
        <f>PRODUCT(AE10/AG10)</f>
        <v>0.47368421052631576</v>
      </c>
      <c r="AG10" s="21">
        <f>SUM(AG4:AG9)</f>
        <v>304</v>
      </c>
      <c r="AH10" s="18"/>
      <c r="AI10" s="29"/>
      <c r="AJ10" s="42"/>
      <c r="AK10" s="43"/>
      <c r="AL10" s="10"/>
      <c r="AM10" s="36">
        <f>SUM(AM4:AM9)</f>
        <v>7</v>
      </c>
      <c r="AN10" s="36">
        <f>SUM(AN4:AN9)</f>
        <v>1</v>
      </c>
      <c r="AO10" s="36">
        <f>SUM(AO4:AO9)</f>
        <v>2</v>
      </c>
      <c r="AP10" s="36">
        <f>SUM(AP4:AP9)</f>
        <v>11</v>
      </c>
      <c r="AQ10" s="36">
        <f>SUM(AQ4:AQ9)</f>
        <v>43</v>
      </c>
      <c r="AR10" s="37">
        <f>PRODUCT(AQ10/AS10)</f>
        <v>0.68253968253968256</v>
      </c>
      <c r="AS10" s="39">
        <f>SUM(AS4:AS9)</f>
        <v>63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37</v>
      </c>
      <c r="O12" s="7" t="s">
        <v>38</v>
      </c>
      <c r="Q12" s="17"/>
      <c r="R12" s="17" t="s">
        <v>10</v>
      </c>
      <c r="S12" s="17"/>
      <c r="T12" s="55" t="s">
        <v>32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21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64</v>
      </c>
      <c r="F15" s="48">
        <f>PRODUCT(AB10+AN10)</f>
        <v>2</v>
      </c>
      <c r="G15" s="48">
        <f>PRODUCT(AC10+AO10)</f>
        <v>28</v>
      </c>
      <c r="H15" s="48">
        <f>PRODUCT(AD10+AP10)</f>
        <v>28</v>
      </c>
      <c r="I15" s="48">
        <f>PRODUCT(AE10+AQ10)</f>
        <v>187</v>
      </c>
      <c r="J15" s="67">
        <f>PRODUCT(I15/K15)</f>
        <v>0.50953678474114439</v>
      </c>
      <c r="K15" s="10">
        <f>PRODUCT(AG10+AS10)</f>
        <v>367</v>
      </c>
      <c r="L15" s="54">
        <f>PRODUCT((F15+G15)/E15)</f>
        <v>0.46875</v>
      </c>
      <c r="M15" s="54">
        <f>PRODUCT(H15/E15)</f>
        <v>0.4375</v>
      </c>
      <c r="N15" s="54">
        <f>PRODUCT((F15+G15+H15)/E15)</f>
        <v>0.90625</v>
      </c>
      <c r="O15" s="54">
        <f>PRODUCT(I15/E15)</f>
        <v>2.921875</v>
      </c>
      <c r="Q15" s="17"/>
      <c r="R15" s="17"/>
      <c r="S15" s="16"/>
      <c r="T15" s="55" t="s">
        <v>19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64</v>
      </c>
      <c r="F16" s="48">
        <f t="shared" ref="F16:I16" si="0">SUM(F13:F15)</f>
        <v>2</v>
      </c>
      <c r="G16" s="48">
        <f t="shared" si="0"/>
        <v>28</v>
      </c>
      <c r="H16" s="48">
        <f t="shared" si="0"/>
        <v>28</v>
      </c>
      <c r="I16" s="48">
        <f t="shared" si="0"/>
        <v>187</v>
      </c>
      <c r="J16" s="67">
        <f>PRODUCT(I16/K16)</f>
        <v>0.50953678474114439</v>
      </c>
      <c r="K16" s="16">
        <f>SUM(K13:K15)</f>
        <v>367</v>
      </c>
      <c r="L16" s="54">
        <f>PRODUCT((F16+G16)/E16)</f>
        <v>0.46875</v>
      </c>
      <c r="M16" s="54">
        <f>PRODUCT(H16/E16)</f>
        <v>0.4375</v>
      </c>
      <c r="N16" s="54">
        <f>PRODUCT((F16+G16+H16)/E16)</f>
        <v>0.90625</v>
      </c>
      <c r="O16" s="54">
        <f>PRODUCT(I16/E16)</f>
        <v>2.921875</v>
      </c>
      <c r="Q16" s="10"/>
      <c r="R16" s="10"/>
      <c r="S16" s="10"/>
      <c r="T16" s="17" t="s">
        <v>33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2018-09-05T08:47:04Z</dcterms:modified>
</cp:coreProperties>
</file>